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5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83" i="22" l="1"/>
  <c r="E89" i="22" l="1"/>
  <c r="D31" i="22" l="1"/>
  <c r="D33" i="22"/>
  <c r="D52" i="22"/>
  <c r="D97" i="22" l="1"/>
  <c r="F111" i="22" l="1"/>
  <c r="D50" i="22" l="1"/>
  <c r="D19" i="22" l="1"/>
  <c r="D15" i="22" l="1"/>
  <c r="D29" i="22" l="1"/>
  <c r="D7" i="22" l="1"/>
  <c r="H102" i="22" l="1"/>
  <c r="D41" i="22" l="1"/>
  <c r="D43" i="22" l="1"/>
  <c r="E102" i="22" l="1"/>
  <c r="D93" i="22" l="1"/>
  <c r="D27" i="22" l="1"/>
  <c r="D48" i="22" l="1"/>
  <c r="D53" i="22" l="1"/>
  <c r="D39" i="22"/>
  <c r="D37" i="22"/>
  <c r="D35" i="22"/>
  <c r="D25" i="22"/>
  <c r="D23" i="22"/>
  <c r="D21" i="22"/>
  <c r="D17" i="22"/>
  <c r="D13" i="22"/>
  <c r="D11" i="22"/>
  <c r="D9" i="22"/>
  <c r="D44" i="22" l="1"/>
  <c r="D95" i="22"/>
  <c r="E98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<sst xmlns="http://schemas.openxmlformats.org/spreadsheetml/2006/main" count="1630" uniqueCount="150">
  <si>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</si>
  <si>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</si>
  <si>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</si>
  <si>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</si>
  <si>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</si>
  <si>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</si>
  <si>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</si>
  <si>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</si>
  <si>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</si>
  <si>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</si>
  <si>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</si>
  <si>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</si>
  <si>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</si>
  <si>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</si>
  <si>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</si>
  <si>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</si>
  <si>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</si>
  <si>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</si>
  <si>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</si>
  <si>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</si>
  <si>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</si>
  <si>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</si>
  <si>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</si>
  <si>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</si>
  <si>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</si>
  <si>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</si>
  <si>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</si>
  <si>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</si>
  <si>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</si>
  <si>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</si>
  <si>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</si>
  <si>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</si>
  <si>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</si>
  <si>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</si>
  <si>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</si>
  <si>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</si>
  <si>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</si>
  <si>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</si>
  <si>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</si>
  <si>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</si>
  <si>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</si>
  <si>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</si>
  <si>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</si>
  <si>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</si>
  <si>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</si>
  <si>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</si>
  <si>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</si>
  <si>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</si>
  <si>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</si>
  <si>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</si>
  <si>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</si>
  <si>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</si>
  <si>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</si>
  <si>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</si>
  <si>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</si>
  <si>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</si>
  <si>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</si>
  <si>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</si>
  <si>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</si>
  <si>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</si>
  <si>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</si>
  <si>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</si>
  <si>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</si>
  <si>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</si>
  <si>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</si>
  <si>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</si>
  <si>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</si>
  <si>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</si>
  <si>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</si>
  <si>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</si>
  <si>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</si>
  <si>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</si>
  <si>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</si>
  <si>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</si>
  <si>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</si>
  <si>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</si>
  <si>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</si>
  <si>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</si>
  <si>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</si>
  <si>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</si>
  <si>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</si>
  <si>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</si>
  <si>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</si>
  <si>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</si>
  <si>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</si>
  <si>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</si>
  <si>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</si>
  <si>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</si>
  <si>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</si>
  <si>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</si>
  <si>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</si>
  <si>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</si>
  <si>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</si>
  <si>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</si>
  <si>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</si>
  <si>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</si>
  <si>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</si>
  <si>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</si>
  <si>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</si>
  <si>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</si>
  <si>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</si>
  <si>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</si>
  <si>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</si>
  <si>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</si>
  <si>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</si>
  <si>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</si>
  <si>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</si>
  <si>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</si>
  <si>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</si>
  <si>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</si>
  <si>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</si>
  <si>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</si>
  <si>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</si>
  <si>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</si>
  <si>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</si>
  <si>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</si>
  <si>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</si>
  <si>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</si>
  <si>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</si>
  <si>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</si>
  <si>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</si>
  <si>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</si>
  <si>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</si>
  <si>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</si>
  <si>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</si>
  <si>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</si>
  <si>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</si>
  <si>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</si>
  <si>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</si>
  <si>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</si>
  <si>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</si>
  <si>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</si>
  <si>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</si>
  <si>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</si>
  <si>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</si>
  <si>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</si>
  <si>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</si>
  <si>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NEW ADULT PROB. BLDG.</t>
  </si>
  <si>
    <t xml:space="preserve">FAYETTEVILLE RECYCLING </t>
  </si>
  <si>
    <t>MULDOON COMM. PARK</t>
  </si>
  <si>
    <t>MULDOON COMMUNITY PARK</t>
  </si>
  <si>
    <t>FAYETTE COUNTY, TEXAS UTILITIES -  PAID SEPTEMBER, 2025</t>
  </si>
  <si>
    <t>07/15/25-08/15/25</t>
  </si>
  <si>
    <t>07/23/25-08/23/25</t>
  </si>
  <si>
    <t>07/20/25-08/20/25</t>
  </si>
  <si>
    <t>07/18/25-08/18/25</t>
  </si>
  <si>
    <t>07/23/25-08/22/25</t>
  </si>
  <si>
    <t>07/28/25-08/28/25</t>
  </si>
  <si>
    <t>07/31/25-08/29/25</t>
  </si>
  <si>
    <t>08/04/25-09/04/25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</si>
</sst>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44" fontId="1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4"/>
  <sheetViews>
    <sheetView tabSelected="1" zoomScale="130" zoomScaleNormal="130" workbookViewId="0">
      <pane ySplit="4" topLeftCell="A5" activePane="bottomLeft" state="frozen"/>
      <selection pane="bottomLeft" activeCell="E37" sqref="E37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146</v>
      </c>
      <c r="D6" s="67" t="s">
        <v>6</v>
      </c>
      <c r="E6" s="79">
        <v>1</v>
      </c>
      <c r="F6" s="79">
        <v>152.04</v>
      </c>
      <c r="G6" s="79">
        <v>6908</v>
      </c>
      <c r="H6" s="80">
        <v>675.66</v>
      </c>
      <c r="I6" s="81">
        <v>0</v>
      </c>
      <c r="J6" s="79">
        <v>15.65</v>
      </c>
      <c r="K6" s="82">
        <v>0</v>
      </c>
      <c r="L6" s="81" t="s">
        <v>8</v>
      </c>
      <c r="M6" s="81">
        <v>0</v>
      </c>
      <c r="N6" s="79">
        <v>10.73</v>
      </c>
    </row>
    <row r="7" spans="1:15" x14ac:dyDescent="0.2">
      <c r="C7" s="83" t="s">
        <v>20</v>
      </c>
      <c r="D7" s="118">
        <f>SUM(F6,H6,J6,K6,N6)</f>
        <v>854.07999999999993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146</v>
      </c>
      <c r="D8" s="67" t="s">
        <v>6</v>
      </c>
      <c r="E8" s="79">
        <v>5</v>
      </c>
      <c r="F8" s="80">
        <v>40.840000000000003</v>
      </c>
      <c r="G8" s="79">
        <v>811</v>
      </c>
      <c r="H8" s="79">
        <v>111.79</v>
      </c>
      <c r="I8" s="81">
        <v>0</v>
      </c>
      <c r="J8" s="79">
        <v>20.71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173.34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146</v>
      </c>
      <c r="D10" s="67" t="s">
        <v>6</v>
      </c>
      <c r="E10" s="81">
        <v>0</v>
      </c>
      <c r="F10" s="81">
        <v>0</v>
      </c>
      <c r="G10" s="79">
        <v>3</v>
      </c>
      <c r="H10" s="82">
        <v>24.8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24.8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146</v>
      </c>
      <c r="D12" s="67" t="s">
        <v>6</v>
      </c>
      <c r="E12" s="81">
        <v>0</v>
      </c>
      <c r="F12" s="81">
        <v>0</v>
      </c>
      <c r="G12" s="79">
        <v>1211</v>
      </c>
      <c r="H12" s="82">
        <v>145.74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145.74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146</v>
      </c>
      <c r="D14" s="67" t="s">
        <v>6</v>
      </c>
      <c r="E14" s="79">
        <v>4</v>
      </c>
      <c r="F14" s="80">
        <v>65.19</v>
      </c>
      <c r="G14" s="79">
        <v>10960</v>
      </c>
      <c r="H14" s="80">
        <v>1048.2</v>
      </c>
      <c r="I14" s="79"/>
      <c r="J14" s="80">
        <v>18.18</v>
      </c>
      <c r="K14" s="80">
        <v>168.09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1299.6600000000001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146</v>
      </c>
      <c r="D16" s="67" t="s">
        <v>6</v>
      </c>
      <c r="E16" s="79">
        <v>1</v>
      </c>
      <c r="F16" s="82">
        <v>32.56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32.56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146</v>
      </c>
      <c r="D18" s="67" t="s">
        <v>6</v>
      </c>
      <c r="E18" s="79">
        <v>157</v>
      </c>
      <c r="F18" s="79">
        <v>574.84</v>
      </c>
      <c r="G18" s="79">
        <v>37036</v>
      </c>
      <c r="H18" s="80">
        <v>2891.43</v>
      </c>
      <c r="I18" s="81">
        <v>0</v>
      </c>
      <c r="J18" s="79">
        <v>405.27</v>
      </c>
      <c r="K18" s="79">
        <v>324.31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4195.8500000000004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146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146</v>
      </c>
      <c r="D22" s="67" t="s">
        <v>6</v>
      </c>
      <c r="E22" s="79">
        <v>0</v>
      </c>
      <c r="F22" s="80">
        <v>32.56</v>
      </c>
      <c r="G22" s="79">
        <v>2468</v>
      </c>
      <c r="H22" s="80">
        <v>252.43</v>
      </c>
      <c r="I22" s="81">
        <v>0</v>
      </c>
      <c r="J22" s="79">
        <v>15.65</v>
      </c>
      <c r="K22" s="80">
        <v>60.32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360.96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146</v>
      </c>
      <c r="D24" s="67" t="s">
        <v>6</v>
      </c>
      <c r="E24" s="79">
        <v>151</v>
      </c>
      <c r="F24" s="80">
        <v>608.21</v>
      </c>
      <c r="G24" s="79">
        <v>27281</v>
      </c>
      <c r="H24" s="80">
        <v>2338.7800000000002</v>
      </c>
      <c r="I24" s="81" t="s">
        <v>8</v>
      </c>
      <c r="J24" s="79">
        <v>390.09</v>
      </c>
      <c r="K24" s="79">
        <v>81.09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3418.1700000000005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146</v>
      </c>
      <c r="D26" s="67" t="s">
        <v>6</v>
      </c>
      <c r="E26" s="79">
        <v>0</v>
      </c>
      <c r="F26" s="80">
        <v>32.56</v>
      </c>
      <c r="G26" s="79">
        <v>5934</v>
      </c>
      <c r="H26" s="80">
        <v>571.66</v>
      </c>
      <c r="I26" s="81">
        <v>0</v>
      </c>
      <c r="J26" s="79">
        <v>15.65</v>
      </c>
      <c r="K26" s="79">
        <v>39.549999999999997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659.42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146</v>
      </c>
      <c r="D28" s="67" t="s">
        <v>6</v>
      </c>
      <c r="E28" s="86">
        <v>4</v>
      </c>
      <c r="F28" s="80">
        <v>38.08</v>
      </c>
      <c r="G28" s="86">
        <v>5391</v>
      </c>
      <c r="H28" s="81">
        <v>590.89</v>
      </c>
      <c r="I28" s="81">
        <v>0</v>
      </c>
      <c r="J28" s="79">
        <v>18.18</v>
      </c>
      <c r="K28" s="81">
        <v>39.549999999999997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686.69999999999993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146</v>
      </c>
      <c r="D30" s="67" t="s">
        <v>6</v>
      </c>
      <c r="E30" s="79">
        <v>2</v>
      </c>
      <c r="F30" s="80">
        <v>32.56</v>
      </c>
      <c r="G30" s="79">
        <v>5240</v>
      </c>
      <c r="H30" s="79">
        <v>487.7</v>
      </c>
      <c r="I30" s="81"/>
      <c r="J30" s="79">
        <v>15.65</v>
      </c>
      <c r="K30" s="82">
        <v>123.04</v>
      </c>
      <c r="L30" s="81">
        <v>0</v>
      </c>
      <c r="M30" s="81">
        <v>0</v>
      </c>
      <c r="N30" s="79">
        <v>10.73</v>
      </c>
    </row>
    <row r="31" spans="1:19" x14ac:dyDescent="0.2">
      <c r="C31" s="83" t="s">
        <v>20</v>
      </c>
      <c r="D31" s="119">
        <f>SUM(F30,H30,J30,K30,M30,N30)</f>
        <v>669.68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137</v>
      </c>
      <c r="C32" s="114" t="s">
        <v>146</v>
      </c>
      <c r="D32" s="123" t="s">
        <v>6</v>
      </c>
      <c r="E32" s="79">
        <v>0</v>
      </c>
      <c r="F32" s="80">
        <v>32.56</v>
      </c>
      <c r="G32" s="79">
        <v>3453</v>
      </c>
      <c r="H32" s="79">
        <v>461.43</v>
      </c>
      <c r="I32" s="79"/>
      <c r="J32" s="79">
        <v>15.65</v>
      </c>
      <c r="K32" s="79">
        <v>39.549999999999997</v>
      </c>
      <c r="L32" s="79"/>
      <c r="M32" s="79"/>
      <c r="N32" s="79"/>
    </row>
    <row r="33" spans="1:45" x14ac:dyDescent="0.2">
      <c r="C33" s="83" t="s">
        <v>20</v>
      </c>
      <c r="D33" s="119">
        <f>SUM(F32,H32,J32,K32)</f>
        <v>549.18999999999994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146</v>
      </c>
      <c r="D34" s="67" t="s">
        <v>6</v>
      </c>
      <c r="E34" s="79">
        <v>0</v>
      </c>
      <c r="F34" s="80">
        <v>32.56</v>
      </c>
      <c r="G34" s="79">
        <v>1383</v>
      </c>
      <c r="H34" s="79">
        <v>160.34</v>
      </c>
      <c r="I34" s="81">
        <v>0</v>
      </c>
      <c r="J34" s="79">
        <v>15.65</v>
      </c>
      <c r="K34" s="79">
        <v>39.549999999999997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248.10000000000002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146</v>
      </c>
      <c r="D36" s="67" t="s">
        <v>6</v>
      </c>
      <c r="E36" s="86">
        <v>1</v>
      </c>
      <c r="F36" s="80">
        <v>97.75</v>
      </c>
      <c r="G36" s="79">
        <v>496</v>
      </c>
      <c r="H36" s="79">
        <v>82.43</v>
      </c>
      <c r="I36" s="81">
        <v>0</v>
      </c>
      <c r="J36" s="81">
        <v>15.65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195.83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146</v>
      </c>
      <c r="D38" s="67" t="s">
        <v>6</v>
      </c>
      <c r="E38" s="79">
        <v>2</v>
      </c>
      <c r="F38" s="80">
        <v>32.56</v>
      </c>
      <c r="G38" s="79">
        <v>3705</v>
      </c>
      <c r="H38" s="80">
        <v>476.38</v>
      </c>
      <c r="I38" s="81">
        <v>0</v>
      </c>
      <c r="J38" s="82">
        <v>15.65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524.59</v>
      </c>
      <c r="F39" s="80"/>
      <c r="G39" s="79"/>
      <c r="H39" s="79"/>
      <c r="I39" s="79"/>
      <c r="J39" s="79" t="s">
        <v>127</v>
      </c>
      <c r="K39" s="79"/>
      <c r="L39" s="79"/>
      <c r="M39" s="79"/>
      <c r="N39" s="79"/>
    </row>
    <row r="40" spans="1:45" x14ac:dyDescent="0.2">
      <c r="A40" s="67" t="s">
        <v>39</v>
      </c>
      <c r="C40" s="114" t="s">
        <v>146</v>
      </c>
      <c r="D40" s="67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15.65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15.65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40</v>
      </c>
      <c r="C42" s="114" t="s">
        <v>146</v>
      </c>
      <c r="D42" s="67" t="s">
        <v>6</v>
      </c>
      <c r="E42" s="86">
        <v>1</v>
      </c>
      <c r="F42" s="80">
        <v>0</v>
      </c>
      <c r="G42" s="81">
        <v>0</v>
      </c>
      <c r="H42" s="81">
        <v>0</v>
      </c>
      <c r="I42" s="81">
        <v>0</v>
      </c>
      <c r="J42" s="79">
        <v>15.65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15.65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C44" s="87" t="s">
        <v>41</v>
      </c>
      <c r="D44" s="88">
        <f>SUM(D7,D9,D11,D13,D15,D17,D19,D21,D23,D25,D27,D29,D31,D33,D35,D37,D39,D41,D43)</f>
        <v>14144.970000000003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142</v>
      </c>
      <c r="D47" s="67" t="s">
        <v>17</v>
      </c>
      <c r="E47" s="79">
        <v>57</v>
      </c>
      <c r="F47" s="80">
        <v>36.909999999999997</v>
      </c>
      <c r="G47" s="79">
        <v>2974</v>
      </c>
      <c r="H47" s="79">
        <v>195.19</v>
      </c>
      <c r="I47" s="108">
        <v>226.62</v>
      </c>
      <c r="J47" s="79">
        <v>44.6</v>
      </c>
      <c r="K47" s="80">
        <v>62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566.32000000000005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133</v>
      </c>
      <c r="C49" s="114" t="s">
        <v>142</v>
      </c>
      <c r="D49" s="123" t="s">
        <v>17</v>
      </c>
      <c r="E49" s="79">
        <v>28</v>
      </c>
      <c r="F49" s="80">
        <v>28</v>
      </c>
      <c r="G49" s="79">
        <v>4065</v>
      </c>
      <c r="H49" s="79">
        <v>250.28</v>
      </c>
      <c r="I49" s="79">
        <v>309.75</v>
      </c>
      <c r="J49" s="79">
        <v>29.75</v>
      </c>
      <c r="K49" s="79">
        <v>62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682.28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142</v>
      </c>
      <c r="D51" s="123" t="s">
        <v>17</v>
      </c>
      <c r="E51" s="86">
        <v>20</v>
      </c>
      <c r="F51" s="80">
        <v>28</v>
      </c>
      <c r="G51" s="79">
        <v>3113</v>
      </c>
      <c r="H51" s="82">
        <v>247.21</v>
      </c>
      <c r="I51" s="82">
        <v>237.21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129</v>
      </c>
      <c r="C52" s="83" t="s">
        <v>20</v>
      </c>
      <c r="D52" s="120">
        <f>SUM(H51,I51,K51,L51,M51,F51)</f>
        <v>512.42000000000007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SUM(D48,D52,D50)</f>
        <v>1761.0200000000002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143</v>
      </c>
      <c r="D55" s="67" t="s">
        <v>49</v>
      </c>
      <c r="E55" s="81">
        <v>0</v>
      </c>
      <c r="F55" s="81">
        <v>0</v>
      </c>
      <c r="G55" s="86">
        <v>15</v>
      </c>
      <c r="H55" s="80">
        <v>11.53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121" t="s">
        <v>140</v>
      </c>
      <c r="C57" s="114" t="s">
        <v>143</v>
      </c>
      <c r="D57" s="67" t="s">
        <v>49</v>
      </c>
      <c r="E57" s="81">
        <v>0</v>
      </c>
      <c r="F57" s="81">
        <v>0</v>
      </c>
      <c r="G57" s="86">
        <v>21</v>
      </c>
      <c r="H57" s="80">
        <v>27.14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-11189801</v>
      </c>
      <c r="C58" s="114"/>
      <c r="E58" s="95"/>
      <c r="F58" s="122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143</v>
      </c>
      <c r="D59" s="67" t="s">
        <v>49</v>
      </c>
      <c r="E59" s="81">
        <v>0</v>
      </c>
      <c r="F59" s="81">
        <v>0</v>
      </c>
      <c r="G59" s="86">
        <v>3828</v>
      </c>
      <c r="H59" s="80">
        <v>414.69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81"/>
      <c r="F60" s="81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44</v>
      </c>
      <c r="C61" s="114" t="s">
        <v>143</v>
      </c>
      <c r="D61" s="67" t="s">
        <v>49</v>
      </c>
      <c r="E61" s="81">
        <v>0</v>
      </c>
      <c r="F61" s="81">
        <v>0</v>
      </c>
      <c r="G61" s="86">
        <v>68</v>
      </c>
      <c r="H61" s="80">
        <v>31.92</v>
      </c>
      <c r="I61" s="79"/>
      <c r="J61" s="79"/>
      <c r="K61" s="79"/>
      <c r="L61" s="79"/>
      <c r="M61" s="79"/>
      <c r="N61" s="79"/>
    </row>
    <row r="62" spans="1:14" x14ac:dyDescent="0.2">
      <c r="B62" s="67">
        <v>-11553502</v>
      </c>
      <c r="C62" s="114"/>
      <c r="E62" s="95" t="s">
        <v>8</v>
      </c>
      <c r="F62" s="95" t="s">
        <v>8</v>
      </c>
      <c r="G62" s="86" t="s">
        <v>8</v>
      </c>
      <c r="H62" s="80"/>
      <c r="I62" s="79"/>
      <c r="J62" s="79" t="s">
        <v>8</v>
      </c>
      <c r="K62" s="79"/>
      <c r="L62" s="79"/>
      <c r="M62" s="79"/>
      <c r="N62" s="79"/>
    </row>
    <row r="63" spans="1:14" x14ac:dyDescent="0.2">
      <c r="A63" s="67" t="s">
        <v>42</v>
      </c>
      <c r="C63" s="114" t="s">
        <v>143</v>
      </c>
      <c r="D63" s="67" t="s">
        <v>49</v>
      </c>
      <c r="E63" s="81">
        <v>0</v>
      </c>
      <c r="F63" s="81">
        <v>0</v>
      </c>
      <c r="G63" s="86">
        <v>3440</v>
      </c>
      <c r="H63" s="80">
        <v>419.15</v>
      </c>
      <c r="I63" s="79"/>
      <c r="J63" s="79"/>
      <c r="K63" s="79"/>
      <c r="L63" s="79"/>
      <c r="M63" s="79"/>
      <c r="N63" s="79"/>
    </row>
    <row r="64" spans="1:14" x14ac:dyDescent="0.2">
      <c r="B64" s="67">
        <v>-1181400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43</v>
      </c>
      <c r="C65" s="114" t="s">
        <v>143</v>
      </c>
      <c r="D65" s="67" t="s">
        <v>49</v>
      </c>
      <c r="E65" s="81">
        <v>0</v>
      </c>
      <c r="F65" s="81">
        <v>0</v>
      </c>
      <c r="G65" s="86">
        <v>2626</v>
      </c>
      <c r="H65" s="80">
        <v>292.33</v>
      </c>
      <c r="I65" s="79"/>
      <c r="J65" s="79"/>
      <c r="K65" s="79"/>
      <c r="L65" s="79"/>
      <c r="M65" s="79"/>
      <c r="N65" s="79"/>
    </row>
    <row r="66" spans="1:14" x14ac:dyDescent="0.2">
      <c r="B66" s="67">
        <v>-13305800</v>
      </c>
      <c r="C66" s="114"/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4" t="s">
        <v>143</v>
      </c>
      <c r="D67" s="67" t="s">
        <v>49</v>
      </c>
      <c r="E67" s="81">
        <v>0</v>
      </c>
      <c r="F67" s="81">
        <v>0</v>
      </c>
      <c r="G67" s="86">
        <v>438</v>
      </c>
      <c r="H67" s="80">
        <v>69.59</v>
      </c>
      <c r="I67" s="79"/>
      <c r="J67" s="79"/>
      <c r="K67" s="79"/>
      <c r="L67" s="79"/>
      <c r="M67" s="79"/>
      <c r="N67" s="79"/>
    </row>
    <row r="68" spans="1:14" x14ac:dyDescent="0.2">
      <c r="B68" s="67">
        <v>-136330800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45</v>
      </c>
      <c r="C69" s="114" t="s">
        <v>143</v>
      </c>
      <c r="D69" s="67" t="s">
        <v>49</v>
      </c>
      <c r="E69" s="81">
        <v>0</v>
      </c>
      <c r="F69" s="81">
        <v>0</v>
      </c>
      <c r="G69" s="86">
        <v>8600</v>
      </c>
      <c r="H69" s="80">
        <v>1433.05</v>
      </c>
      <c r="I69" s="79"/>
      <c r="J69" s="79"/>
      <c r="K69" s="79"/>
      <c r="L69" s="79"/>
      <c r="M69" s="79"/>
      <c r="N69" s="79"/>
    </row>
    <row r="70" spans="1:14" x14ac:dyDescent="0.2">
      <c r="B70" s="67">
        <v>-136363000</v>
      </c>
      <c r="C70" s="114"/>
      <c r="E70" s="95"/>
      <c r="F70" s="95"/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46</v>
      </c>
      <c r="C71" s="114" t="s">
        <v>143</v>
      </c>
      <c r="D71" s="67" t="s">
        <v>49</v>
      </c>
      <c r="E71" s="81">
        <v>0</v>
      </c>
      <c r="F71" s="81">
        <v>0</v>
      </c>
      <c r="G71" s="86">
        <v>1638</v>
      </c>
      <c r="H71" s="80">
        <v>184.14</v>
      </c>
      <c r="I71" s="79"/>
      <c r="J71" s="79"/>
      <c r="K71" s="79"/>
      <c r="L71" s="79"/>
      <c r="M71" s="79"/>
      <c r="N71" s="79"/>
    </row>
    <row r="72" spans="1:14" x14ac:dyDescent="0.2">
      <c r="B72" s="67">
        <v>-136379300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143</v>
      </c>
      <c r="D73" s="67" t="s">
        <v>49</v>
      </c>
      <c r="E73" s="81">
        <v>0</v>
      </c>
      <c r="F73" s="81">
        <v>0</v>
      </c>
      <c r="G73" s="86">
        <v>43</v>
      </c>
      <c r="H73" s="80">
        <v>29.38</v>
      </c>
      <c r="I73" s="79"/>
      <c r="J73" s="79"/>
      <c r="K73" s="79"/>
      <c r="L73" s="79"/>
      <c r="M73" s="79"/>
      <c r="N73" s="79"/>
    </row>
    <row r="74" spans="1:14" x14ac:dyDescent="0.2">
      <c r="B74" s="67">
        <v>-136931900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143</v>
      </c>
      <c r="D75" s="67" t="s">
        <v>49</v>
      </c>
      <c r="E75" s="81">
        <v>0</v>
      </c>
      <c r="F75" s="81">
        <v>0</v>
      </c>
      <c r="G75" s="86">
        <v>176</v>
      </c>
      <c r="H75" s="80">
        <v>42.92</v>
      </c>
      <c r="I75" s="79"/>
      <c r="J75" s="79"/>
      <c r="K75" s="79"/>
      <c r="L75" s="79"/>
      <c r="M75" s="79"/>
      <c r="N75" s="79"/>
    </row>
    <row r="76" spans="1:14" x14ac:dyDescent="0.2">
      <c r="B76" s="67">
        <v>-136932000</v>
      </c>
      <c r="C76" s="114"/>
      <c r="E76" s="95" t="s">
        <v>8</v>
      </c>
      <c r="F76" s="95" t="s">
        <v>8</v>
      </c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44</v>
      </c>
      <c r="C77" s="114" t="s">
        <v>143</v>
      </c>
      <c r="D77" s="67" t="s">
        <v>49</v>
      </c>
      <c r="E77" s="81">
        <v>0</v>
      </c>
      <c r="F77" s="81">
        <v>0</v>
      </c>
      <c r="G77" s="86">
        <v>219</v>
      </c>
      <c r="H77" s="80">
        <v>47.3</v>
      </c>
      <c r="I77" s="79"/>
      <c r="J77" s="79"/>
      <c r="K77" s="79"/>
      <c r="L77" s="79"/>
      <c r="M77" s="79"/>
      <c r="N77" s="79"/>
    </row>
    <row r="78" spans="1:14" x14ac:dyDescent="0.2">
      <c r="B78" s="67">
        <v>-136932100</v>
      </c>
      <c r="C78" s="114"/>
      <c r="E78" s="81"/>
      <c r="F78" s="81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A79" s="67" t="s">
        <v>134</v>
      </c>
      <c r="C79" s="114" t="s">
        <v>143</v>
      </c>
      <c r="D79" s="67" t="s">
        <v>49</v>
      </c>
      <c r="E79" s="81">
        <v>0</v>
      </c>
      <c r="F79" s="81">
        <v>0</v>
      </c>
      <c r="G79" s="86">
        <v>48</v>
      </c>
      <c r="H79" s="80">
        <v>29.89</v>
      </c>
      <c r="I79" s="79"/>
      <c r="J79" s="79"/>
      <c r="K79" s="79"/>
      <c r="L79" s="79"/>
      <c r="M79" s="79"/>
      <c r="N79" s="79"/>
    </row>
    <row r="80" spans="1:14" x14ac:dyDescent="0.2">
      <c r="B80" s="67">
        <v>-137167700</v>
      </c>
      <c r="C80" s="114"/>
      <c r="E80" s="81"/>
      <c r="F80" s="80"/>
      <c r="G80" s="86"/>
      <c r="H80" s="80"/>
      <c r="I80" s="79"/>
      <c r="J80" s="79"/>
      <c r="K80" s="79"/>
      <c r="L80" s="79"/>
      <c r="M80" s="79"/>
      <c r="N80" s="79"/>
    </row>
    <row r="81" spans="1:14" x14ac:dyDescent="0.2">
      <c r="A81" s="67" t="s">
        <v>138</v>
      </c>
      <c r="C81" s="114" t="s">
        <v>143</v>
      </c>
      <c r="D81" s="67" t="s">
        <v>49</v>
      </c>
      <c r="E81" s="81">
        <v>0</v>
      </c>
      <c r="F81" s="81">
        <v>0</v>
      </c>
      <c r="G81" s="86">
        <v>37</v>
      </c>
      <c r="H81" s="80">
        <v>28.77</v>
      </c>
      <c r="I81" s="79"/>
      <c r="J81" s="79"/>
      <c r="K81" s="79"/>
      <c r="L81" s="79"/>
      <c r="M81" s="79"/>
      <c r="N81" s="79"/>
    </row>
    <row r="82" spans="1:14" x14ac:dyDescent="0.2">
      <c r="B82" s="67">
        <v>-137320400</v>
      </c>
      <c r="C82" s="114"/>
      <c r="E82" s="81"/>
      <c r="F82" s="81"/>
      <c r="G82" s="86"/>
      <c r="H82" s="80"/>
      <c r="I82" s="79"/>
      <c r="J82" s="79"/>
      <c r="K82" s="79"/>
      <c r="L82" s="79"/>
      <c r="M82" s="79"/>
      <c r="N82" s="79"/>
    </row>
    <row r="83" spans="1:14" x14ac:dyDescent="0.2">
      <c r="C83" s="87" t="s">
        <v>41</v>
      </c>
      <c r="D83" s="88">
        <f>SUM(H55:H81)</f>
        <v>3061.7999999999997</v>
      </c>
      <c r="F83" s="80"/>
      <c r="G83" s="79"/>
      <c r="H83" s="79"/>
      <c r="I83" s="79"/>
      <c r="J83" s="79"/>
      <c r="K83" s="79"/>
      <c r="L83" s="79"/>
      <c r="M83" s="79"/>
      <c r="N83" s="79"/>
    </row>
    <row r="84" spans="1:14" x14ac:dyDescent="0.2">
      <c r="E84" s="79"/>
      <c r="F84" s="80"/>
      <c r="G84" s="79"/>
      <c r="H84" s="79"/>
      <c r="I84" s="79"/>
      <c r="J84" s="79"/>
      <c r="K84" s="79"/>
      <c r="L84" s="79"/>
      <c r="M84" s="79"/>
      <c r="N84" s="79"/>
    </row>
    <row r="85" spans="1:14" x14ac:dyDescent="0.2">
      <c r="A85" s="67" t="s">
        <v>139</v>
      </c>
      <c r="C85" s="67" t="s">
        <v>144</v>
      </c>
      <c r="D85" s="67" t="s">
        <v>51</v>
      </c>
      <c r="E85" s="79">
        <v>413</v>
      </c>
      <c r="F85" s="80">
        <v>52.84</v>
      </c>
      <c r="G85" s="81" t="s">
        <v>8</v>
      </c>
      <c r="H85" s="81" t="s">
        <v>8</v>
      </c>
      <c r="I85" s="81" t="s">
        <v>8</v>
      </c>
      <c r="J85" s="81" t="s">
        <v>8</v>
      </c>
      <c r="K85" s="81" t="s">
        <v>8</v>
      </c>
      <c r="L85" s="81" t="s">
        <v>8</v>
      </c>
      <c r="M85" s="81" t="s">
        <v>8</v>
      </c>
      <c r="N85" s="81" t="s">
        <v>8</v>
      </c>
    </row>
    <row r="86" spans="1:14" x14ac:dyDescent="0.2">
      <c r="A86" s="67" t="s">
        <v>38</v>
      </c>
      <c r="C86" s="114" t="s">
        <v>145</v>
      </c>
      <c r="D86" s="67" t="s">
        <v>51</v>
      </c>
      <c r="E86" s="79">
        <v>1780</v>
      </c>
      <c r="F86" s="80">
        <v>61.44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</row>
    <row r="87" spans="1:14" x14ac:dyDescent="0.2">
      <c r="A87" s="67" t="s">
        <v>42</v>
      </c>
      <c r="C87" s="114" t="s">
        <v>145</v>
      </c>
      <c r="D87" s="67" t="s">
        <v>51</v>
      </c>
      <c r="E87" s="79">
        <v>910</v>
      </c>
      <c r="F87" s="80">
        <v>256.97000000000003</v>
      </c>
      <c r="G87" s="81">
        <v>0</v>
      </c>
      <c r="H87" s="81">
        <v>0</v>
      </c>
      <c r="I87" s="81">
        <v>0</v>
      </c>
      <c r="J87" s="81">
        <v>0</v>
      </c>
      <c r="K87" s="81">
        <v>0</v>
      </c>
      <c r="L87" s="81">
        <v>0</v>
      </c>
      <c r="M87" s="81">
        <v>0</v>
      </c>
      <c r="N87" s="81">
        <v>0</v>
      </c>
    </row>
    <row r="88" spans="1:14" x14ac:dyDescent="0.2">
      <c r="A88" s="67" t="s">
        <v>45</v>
      </c>
      <c r="C88" s="114" t="s">
        <v>145</v>
      </c>
      <c r="D88" s="67" t="s">
        <v>51</v>
      </c>
      <c r="E88" s="79">
        <v>5580</v>
      </c>
      <c r="F88" s="80">
        <v>286.7</v>
      </c>
      <c r="G88" s="81">
        <v>0</v>
      </c>
      <c r="H88" s="81">
        <v>0</v>
      </c>
      <c r="I88" s="81">
        <v>0</v>
      </c>
      <c r="J88" s="81">
        <v>0</v>
      </c>
      <c r="K88" s="81">
        <v>0</v>
      </c>
      <c r="L88" s="81">
        <v>0</v>
      </c>
      <c r="M88" s="81">
        <v>0</v>
      </c>
      <c r="N88" s="81">
        <v>0</v>
      </c>
    </row>
    <row r="89" spans="1:14" x14ac:dyDescent="0.2">
      <c r="C89" s="87" t="s">
        <v>41</v>
      </c>
      <c r="D89" s="79"/>
      <c r="E89" s="96">
        <f>SUM(F85:F88)</f>
        <v>657.95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14" x14ac:dyDescent="0.2">
      <c r="D90" s="87"/>
      <c r="E90" s="79"/>
      <c r="F90" s="98"/>
      <c r="G90" s="79"/>
      <c r="H90" s="79"/>
      <c r="I90" s="79"/>
      <c r="J90" s="79"/>
      <c r="K90" s="79"/>
      <c r="L90" s="79"/>
      <c r="M90" s="79"/>
      <c r="N90" s="79"/>
    </row>
    <row r="91" spans="1:14" ht="9.6" customHeight="1" x14ac:dyDescent="0.2">
      <c r="E91" s="79"/>
      <c r="F91" s="80"/>
      <c r="G91" s="79"/>
      <c r="H91" s="79"/>
      <c r="I91" s="79"/>
      <c r="J91" s="79"/>
      <c r="K91" s="79"/>
      <c r="L91" s="79"/>
      <c r="M91" s="79"/>
      <c r="N91" s="79"/>
    </row>
    <row r="92" spans="1:14" x14ac:dyDescent="0.2">
      <c r="A92" s="67" t="s">
        <v>54</v>
      </c>
      <c r="C92" s="114" t="s">
        <v>142</v>
      </c>
      <c r="D92" s="67" t="s">
        <v>56</v>
      </c>
      <c r="E92" s="79">
        <v>2</v>
      </c>
      <c r="F92" s="80">
        <v>24</v>
      </c>
      <c r="G92" s="79">
        <v>3549</v>
      </c>
      <c r="H92" s="99">
        <v>411.81</v>
      </c>
      <c r="I92" s="100">
        <v>0</v>
      </c>
      <c r="J92" s="80">
        <v>25</v>
      </c>
      <c r="K92" s="82">
        <v>52.73</v>
      </c>
      <c r="L92" s="81">
        <v>0</v>
      </c>
      <c r="M92" s="81" t="s">
        <v>124</v>
      </c>
      <c r="N92" s="81" t="s">
        <v>124</v>
      </c>
    </row>
    <row r="93" spans="1:14" x14ac:dyDescent="0.2">
      <c r="C93" s="83" t="s">
        <v>20</v>
      </c>
      <c r="D93" s="115">
        <f>SUM(F92,H92,J92,K92)</f>
        <v>513.54</v>
      </c>
      <c r="F93" s="97"/>
      <c r="G93" s="79"/>
      <c r="H93" s="83"/>
      <c r="I93" s="83"/>
      <c r="J93" s="79"/>
      <c r="K93" s="79"/>
      <c r="L93" s="79"/>
      <c r="M93" s="79"/>
      <c r="N93" s="79"/>
    </row>
    <row r="94" spans="1:14" x14ac:dyDescent="0.2">
      <c r="A94" s="67" t="s">
        <v>22</v>
      </c>
      <c r="C94" s="114" t="s">
        <v>142</v>
      </c>
      <c r="D94" s="67" t="s">
        <v>56</v>
      </c>
      <c r="E94" s="79">
        <v>0</v>
      </c>
      <c r="F94" s="80">
        <v>24</v>
      </c>
      <c r="G94" s="79">
        <v>3213</v>
      </c>
      <c r="H94" s="99">
        <v>373.67</v>
      </c>
      <c r="I94" s="100">
        <v>0</v>
      </c>
      <c r="J94" s="80">
        <v>25</v>
      </c>
      <c r="K94" s="80">
        <v>210.58</v>
      </c>
      <c r="L94" s="81" t="s">
        <v>124</v>
      </c>
      <c r="M94" s="81" t="s">
        <v>124</v>
      </c>
      <c r="N94" s="81" t="s">
        <v>124</v>
      </c>
    </row>
    <row r="95" spans="1:14" x14ac:dyDescent="0.2">
      <c r="C95" s="114"/>
      <c r="D95" s="115">
        <f>SUM(F94,H94,J94,K94)</f>
        <v>633.25</v>
      </c>
      <c r="F95" s="97"/>
      <c r="G95" s="79"/>
      <c r="H95" s="79"/>
      <c r="I95" s="79"/>
      <c r="J95" s="79"/>
      <c r="K95" s="79"/>
      <c r="L95" s="79"/>
      <c r="M95" s="79"/>
      <c r="N95" s="79"/>
    </row>
    <row r="96" spans="1:14" x14ac:dyDescent="0.2">
      <c r="A96" s="67" t="s">
        <v>57</v>
      </c>
      <c r="C96" s="114" t="s">
        <v>142</v>
      </c>
      <c r="D96" s="67" t="s">
        <v>56</v>
      </c>
      <c r="E96" s="81" t="s">
        <v>124</v>
      </c>
      <c r="F96" s="80" t="s">
        <v>124</v>
      </c>
      <c r="G96" s="79">
        <v>11</v>
      </c>
      <c r="H96" s="82">
        <v>10.25</v>
      </c>
      <c r="I96" s="81" t="s">
        <v>124</v>
      </c>
      <c r="J96" s="81" t="s">
        <v>124</v>
      </c>
      <c r="K96" s="81" t="s">
        <v>124</v>
      </c>
      <c r="L96" s="81" t="s">
        <v>124</v>
      </c>
      <c r="M96" s="81" t="s">
        <v>124</v>
      </c>
      <c r="N96" s="81" t="s">
        <v>124</v>
      </c>
    </row>
    <row r="97" spans="1:20" x14ac:dyDescent="0.2">
      <c r="C97" s="83" t="s">
        <v>20</v>
      </c>
      <c r="D97" s="115">
        <f>SUM(H96)</f>
        <v>10.25</v>
      </c>
      <c r="F97" s="97"/>
      <c r="G97" s="79"/>
      <c r="H97" s="79"/>
      <c r="I97" s="79"/>
      <c r="J97" s="79"/>
      <c r="K97" s="79"/>
      <c r="L97" s="79"/>
      <c r="M97" s="79"/>
      <c r="N97" s="79"/>
    </row>
    <row r="98" spans="1:20" ht="14.25" x14ac:dyDescent="0.35">
      <c r="C98" s="87" t="s">
        <v>41</v>
      </c>
      <c r="E98" s="101">
        <f>SUM(D93:D97)</f>
        <v>1157.04</v>
      </c>
      <c r="F98" s="80"/>
      <c r="G98" s="79"/>
      <c r="H98" s="79"/>
      <c r="I98" s="79"/>
      <c r="J98" s="79"/>
      <c r="K98" s="79"/>
      <c r="L98" s="79"/>
      <c r="M98" s="79"/>
      <c r="N98" s="79"/>
    </row>
    <row r="99" spans="1:20" x14ac:dyDescent="0.2">
      <c r="C99" s="67" t="s">
        <v>8</v>
      </c>
      <c r="E99" s="79"/>
      <c r="F99" s="80"/>
      <c r="G99" s="79"/>
      <c r="H99" s="79"/>
      <c r="I99" s="79"/>
      <c r="J99" s="79"/>
      <c r="K99" s="79"/>
      <c r="L99" s="79"/>
      <c r="M99" s="79"/>
      <c r="N99" s="79" t="s">
        <v>8</v>
      </c>
    </row>
    <row r="100" spans="1:20" x14ac:dyDescent="0.2">
      <c r="A100" s="67" t="s">
        <v>22</v>
      </c>
      <c r="C100" s="114" t="s">
        <v>148</v>
      </c>
      <c r="D100" s="67" t="s">
        <v>58</v>
      </c>
      <c r="E100" s="81">
        <v>0</v>
      </c>
      <c r="F100" s="80" t="s">
        <v>8</v>
      </c>
      <c r="G100" s="79">
        <v>1849</v>
      </c>
      <c r="H100" s="110">
        <v>213.69</v>
      </c>
      <c r="I100" s="81">
        <v>0</v>
      </c>
      <c r="J100" s="81">
        <v>0</v>
      </c>
      <c r="K100" s="81">
        <v>0</v>
      </c>
      <c r="L100" s="81">
        <v>0</v>
      </c>
      <c r="M100" s="81">
        <v>0</v>
      </c>
      <c r="N100" s="81">
        <v>0</v>
      </c>
      <c r="T100" s="67" t="s">
        <v>128</v>
      </c>
    </row>
    <row r="101" spans="1:20" ht="12.6" customHeight="1" x14ac:dyDescent="0.2">
      <c r="A101" s="67" t="s">
        <v>60</v>
      </c>
      <c r="C101" s="114" t="s">
        <v>148</v>
      </c>
      <c r="D101" s="67" t="s">
        <v>58</v>
      </c>
      <c r="E101" s="81">
        <v>0</v>
      </c>
      <c r="F101" s="80"/>
      <c r="G101" s="79">
        <v>281</v>
      </c>
      <c r="H101" s="111">
        <v>48.18</v>
      </c>
      <c r="I101" s="81">
        <v>0</v>
      </c>
      <c r="J101" s="81">
        <v>0</v>
      </c>
      <c r="K101" s="81">
        <v>0</v>
      </c>
      <c r="L101" s="81">
        <v>0</v>
      </c>
      <c r="M101" s="81">
        <v>0</v>
      </c>
      <c r="N101" s="81">
        <v>0</v>
      </c>
    </row>
    <row r="102" spans="1:20" x14ac:dyDescent="0.2">
      <c r="D102" s="112" t="s">
        <v>20</v>
      </c>
      <c r="E102" s="81">
        <f>SUM(H100:H101)</f>
        <v>261.87</v>
      </c>
      <c r="F102" s="80" t="s">
        <v>8</v>
      </c>
      <c r="G102" s="79"/>
      <c r="H102" s="113">
        <f>SUM(H100:H101)</f>
        <v>261.87</v>
      </c>
      <c r="I102" s="79"/>
      <c r="J102" s="79"/>
      <c r="K102" s="79"/>
      <c r="L102" s="79"/>
      <c r="M102" s="79"/>
      <c r="N102" s="79"/>
    </row>
    <row r="103" spans="1:20" x14ac:dyDescent="0.2">
      <c r="E103" s="79"/>
      <c r="F103" s="80"/>
      <c r="G103" s="79"/>
      <c r="H103" s="79"/>
      <c r="I103" s="79"/>
      <c r="J103" s="79"/>
      <c r="K103" s="79"/>
      <c r="L103" s="79"/>
      <c r="M103" s="79"/>
      <c r="N103" s="79"/>
    </row>
    <row r="104" spans="1:20" x14ac:dyDescent="0.2">
      <c r="E104" s="102" t="s">
        <v>65</v>
      </c>
      <c r="F104" s="103" t="s">
        <v>12</v>
      </c>
      <c r="G104" s="79"/>
      <c r="H104" s="79"/>
      <c r="I104" s="79"/>
      <c r="J104" s="79"/>
      <c r="K104" s="79"/>
      <c r="L104" s="79"/>
      <c r="M104" s="79"/>
      <c r="N104" s="79"/>
    </row>
    <row r="105" spans="1:20" x14ac:dyDescent="0.2">
      <c r="E105" s="104" t="s">
        <v>66</v>
      </c>
      <c r="F105" s="105"/>
      <c r="G105" s="79"/>
      <c r="H105" s="79"/>
      <c r="I105" s="79"/>
      <c r="J105" s="79"/>
      <c r="K105" s="79"/>
      <c r="L105" s="79"/>
      <c r="M105" s="79"/>
      <c r="N105" s="79"/>
    </row>
    <row r="106" spans="1:20" x14ac:dyDescent="0.2">
      <c r="A106" s="67" t="s">
        <v>130</v>
      </c>
      <c r="C106" s="67" t="s">
        <v>149</v>
      </c>
      <c r="D106" s="67" t="s">
        <v>61</v>
      </c>
      <c r="E106" s="93">
        <v>74</v>
      </c>
      <c r="F106" s="109">
        <v>130.66999999999999</v>
      </c>
      <c r="G106" s="79"/>
      <c r="H106" s="79"/>
      <c r="I106" s="79"/>
      <c r="J106" s="79"/>
      <c r="K106" s="79"/>
      <c r="L106" s="79"/>
      <c r="M106" s="79"/>
      <c r="N106" s="79"/>
    </row>
    <row r="107" spans="1:20" x14ac:dyDescent="0.2">
      <c r="A107" s="67" t="s">
        <v>63</v>
      </c>
      <c r="C107" s="67" t="s">
        <v>147</v>
      </c>
      <c r="D107" s="67" t="s">
        <v>61</v>
      </c>
      <c r="E107" s="79">
        <v>0</v>
      </c>
      <c r="F107" s="116">
        <v>57.07</v>
      </c>
      <c r="G107" s="79"/>
      <c r="H107" s="79"/>
      <c r="I107" s="79"/>
      <c r="J107" s="79"/>
      <c r="K107" s="79"/>
      <c r="L107" s="79"/>
      <c r="M107" s="79"/>
      <c r="N107" s="79"/>
    </row>
    <row r="108" spans="1:20" x14ac:dyDescent="0.2">
      <c r="A108" s="67" t="s">
        <v>64</v>
      </c>
      <c r="C108" s="67" t="s">
        <v>147</v>
      </c>
      <c r="D108" s="67" t="s">
        <v>61</v>
      </c>
      <c r="E108" s="79">
        <v>0</v>
      </c>
      <c r="F108" s="116">
        <v>57.07</v>
      </c>
      <c r="G108" s="79"/>
      <c r="H108" s="79"/>
      <c r="I108" s="79"/>
      <c r="J108" s="79"/>
      <c r="K108" s="79"/>
      <c r="L108" s="79"/>
      <c r="M108" s="79"/>
      <c r="N108" s="79"/>
    </row>
    <row r="109" spans="1:20" x14ac:dyDescent="0.2">
      <c r="A109" s="67" t="s">
        <v>36</v>
      </c>
      <c r="C109" s="67" t="s">
        <v>147</v>
      </c>
      <c r="D109" s="67" t="s">
        <v>61</v>
      </c>
      <c r="E109" s="79">
        <v>0</v>
      </c>
      <c r="F109" s="116">
        <v>57.07</v>
      </c>
      <c r="G109" s="79"/>
      <c r="H109" s="79"/>
      <c r="I109" s="79"/>
      <c r="J109" s="79"/>
      <c r="K109" s="79"/>
      <c r="L109" s="79"/>
      <c r="M109" s="79"/>
      <c r="N109" s="79"/>
    </row>
    <row r="110" spans="1:20" x14ac:dyDescent="0.2">
      <c r="A110" s="67" t="s">
        <v>135</v>
      </c>
      <c r="C110" s="67" t="s">
        <v>147</v>
      </c>
      <c r="D110" s="67" t="s">
        <v>61</v>
      </c>
      <c r="E110" s="79">
        <v>7</v>
      </c>
      <c r="F110" s="117">
        <v>64.040000000000006</v>
      </c>
      <c r="G110" s="79"/>
      <c r="H110" s="79"/>
      <c r="I110" s="79"/>
      <c r="J110" s="79"/>
      <c r="K110" s="79"/>
      <c r="L110" s="79"/>
      <c r="M110" s="79"/>
      <c r="N110" s="79"/>
    </row>
    <row r="111" spans="1:20" x14ac:dyDescent="0.2">
      <c r="E111" s="106" t="s">
        <v>20</v>
      </c>
      <c r="F111" s="107">
        <f>SUM(F106:F110)</f>
        <v>365.92</v>
      </c>
      <c r="G111" s="79"/>
      <c r="H111" s="79"/>
      <c r="I111" s="79"/>
      <c r="J111" s="79"/>
      <c r="K111" s="79"/>
      <c r="L111" s="79"/>
      <c r="M111" s="79"/>
      <c r="N111" s="79"/>
    </row>
    <row r="112" spans="1:20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 t="s">
        <v>8</v>
      </c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D119" s="67" t="s">
        <v>8</v>
      </c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  <row r="273" spans="5:14" x14ac:dyDescent="0.2">
      <c r="E273" s="79"/>
      <c r="F273" s="79"/>
      <c r="G273" s="79"/>
      <c r="H273" s="79"/>
      <c r="I273" s="79"/>
      <c r="J273" s="79"/>
      <c r="K273" s="79"/>
      <c r="L273" s="79"/>
      <c r="M273" s="79"/>
      <c r="N273" s="79"/>
    </row>
    <row r="274" spans="5:14" x14ac:dyDescent="0.2">
      <c r="E274" s="79"/>
      <c r="F274" s="79"/>
      <c r="G274" s="79"/>
      <c r="H274" s="79"/>
      <c r="I274" s="79"/>
      <c r="J274" s="79"/>
      <c r="K274" s="79"/>
      <c r="L274" s="79"/>
      <c r="M274" s="79"/>
      <c r="N274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2025-09-19T13:57:50Z</dcterms:modified>
</cp:coreProperties>
</file>